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/>
  <xr:revisionPtr revIDLastSave="0" documentId="8_{6AF434A9-198F-4C87-B081-FC563FE7B60B}" xr6:coauthVersionLast="45" xr6:coauthVersionMax="45" xr10:uidLastSave="{00000000-0000-0000-0000-000000000000}"/>
  <workbookProtection workbookAlgorithmName="SHA-512" workbookHashValue="iaWKixlzHLy/KQ3RkrTnebcNfCPuYsUxIIcyaHwQKCuByw7/h2GWKTery7EjER5PkGEQyNzAAx1h4cDMaE7Qjg==" workbookSaltValue="RkvhNtQIbseUjqfQWfkSWQ==" workbookSpinCount="100000" lockStructure="1"/>
  <bookViews>
    <workbookView xWindow="-108" yWindow="-108" windowWidth="23256" windowHeight="12576" xr2:uid="{00000000-000D-0000-FFFF-FFFF00000000}"/>
  </bookViews>
  <sheets>
    <sheet name="Test" sheetId="1" r:id="rId1"/>
    <sheet name="Dane" sheetId="2" r:id="rId2"/>
    <sheet name="Wykr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1" l="1"/>
  <c r="E47" i="1"/>
  <c r="E46" i="1"/>
  <c r="E45" i="1"/>
  <c r="B14" i="2"/>
  <c r="C14" i="2" s="1"/>
  <c r="E43" i="1"/>
  <c r="E44" i="1"/>
  <c r="E42" i="1"/>
  <c r="E41" i="1"/>
  <c r="B13" i="2" s="1"/>
  <c r="C13" i="2" s="1"/>
  <c r="E40" i="1"/>
  <c r="E39" i="1"/>
  <c r="E38" i="1"/>
  <c r="E37" i="1"/>
  <c r="B12" i="2" s="1"/>
  <c r="C12" i="2" s="1"/>
  <c r="E36" i="1"/>
  <c r="E35" i="1"/>
  <c r="E34" i="1"/>
  <c r="E33" i="1"/>
  <c r="B11" i="2" s="1"/>
  <c r="C11" i="2" s="1"/>
  <c r="E32" i="1"/>
  <c r="E31" i="1"/>
  <c r="B10" i="2" s="1"/>
  <c r="C10" i="2" s="1"/>
  <c r="E30" i="1"/>
  <c r="E29" i="1"/>
  <c r="B9" i="2" s="1"/>
  <c r="C9" i="2" s="1"/>
  <c r="E21" i="1"/>
  <c r="E28" i="1"/>
  <c r="E27" i="1"/>
  <c r="E26" i="1"/>
  <c r="E25" i="1"/>
  <c r="E24" i="1"/>
  <c r="E23" i="1"/>
  <c r="E22" i="1"/>
  <c r="E20" i="1"/>
  <c r="E19" i="1"/>
  <c r="E18" i="1"/>
  <c r="E17" i="1"/>
  <c r="B7" i="2" s="1"/>
  <c r="C7" i="2" s="1"/>
  <c r="E16" i="1"/>
  <c r="E15" i="1"/>
  <c r="E14" i="1"/>
  <c r="E13" i="1"/>
  <c r="E12" i="1"/>
  <c r="E11" i="1"/>
  <c r="E10" i="1"/>
  <c r="E9" i="1"/>
  <c r="E8" i="1"/>
  <c r="E7" i="1"/>
  <c r="E6" i="1"/>
  <c r="E5" i="1"/>
  <c r="B8" i="2" l="1"/>
  <c r="C8" i="2" s="1"/>
  <c r="B5" i="2"/>
  <c r="C5" i="2" s="1"/>
  <c r="B15" i="2"/>
  <c r="C15" i="2" s="1"/>
  <c r="B6" i="2"/>
  <c r="C6" i="2" l="1"/>
  <c r="C17" i="2" s="1"/>
</calcChain>
</file>

<file path=xl/sharedStrings.xml><?xml version="1.0" encoding="utf-8"?>
<sst xmlns="http://schemas.openxmlformats.org/spreadsheetml/2006/main" count="73" uniqueCount="62">
  <si>
    <t>OBRONA SWOICH PRAW W SYTUACJACH SPOŁECZNYCH</t>
  </si>
  <si>
    <t>Tak/Raczej Tak</t>
  </si>
  <si>
    <t>Nie/Raczej Nie</t>
  </si>
  <si>
    <t xml:space="preserve">Czy zdarza Ci się kupić rzecz, na którą właściwie nie masz ochoty, tylko dlatego, że trudno Ci było odmówić sprzedawcy? </t>
  </si>
  <si>
    <t>Czy wahasz się przed zwróceniem towaru do sklepu, nawet jeśli jest on wadliwy i nieużyteczny?</t>
  </si>
  <si>
    <t>Jeżeli ktoś rozmawia głośno podczas filmu, sztuki lub koncertu – czy prosisz go, aby był cicho?</t>
  </si>
  <si>
    <t>Jeżeli przeszkadza Ci, że ktoś pali papierosa blisko Ciebie – czy potrafisz to powiedzieć?</t>
  </si>
  <si>
    <t>Jeżeli sprzedawca niesłusznie obsługuje kogoś bez kolejki
– czy zwracasz głośno uwagę?</t>
  </si>
  <si>
    <t>Jeżeli taksówkarz – wbrew Twoim intencjom – traktuje resztę jako napiwek – czy upominasz się o Twoje pieniądze, nawet jeśli jest to niewielka suma?</t>
  </si>
  <si>
    <t>OBRONA SWOICH PRAW W KONTAKTACH OSOBISTYCH</t>
  </si>
  <si>
    <t>Jeżeli ktoś zachowuje się wobec Ciebie w sposób niesprawiedliwy lub krzywdzący – czy zwracasz na to uwagę?</t>
  </si>
  <si>
    <t>Jeżeli ktoś pożyczył od Ciebie pieniądze lub jakąś rzecz i zwleka z oddaniem – czy wspominasz mu o tym?</t>
  </si>
  <si>
    <t>Jeżeli ktoś prosi Cię o przysługę, której spełnienie wydaje Ci się trudne lub niewygodne – czy potrafisz otwarcie odmówić?</t>
  </si>
  <si>
    <t>Czy masz wrażenie, że inni ludzie mają tendencje do wykorzystywania Ciebie lub rządzenia Tobą?</t>
  </si>
  <si>
    <t>Czy często zdarza Ci się robić coś, na co nie masz ochoty, tylko dlatego, że nie potrafisz przeciwstawić się otoczeniu?</t>
  </si>
  <si>
    <t>Czy często, odmawiając, powołujesz się na nieprawdziwe powody, ponieważ wydają Ci się łatwiejsze do przyjęcia od prawdy?</t>
  </si>
  <si>
    <t>INICJATYWA I KONTAKTY TOWARZYSKIE</t>
  </si>
  <si>
    <t>Czy jesteś w stanie rozpocząć rozmowę z obcą osobą?</t>
  </si>
  <si>
    <t>Czy często odczuwasz trudności w podtrzymywaniu rozmowy towarzyskiej?</t>
  </si>
  <si>
    <t>Czy sprawia Ci trudność utrzymywanie kontaktu wzrokowego z osobą, z którą rozmawiasz?</t>
  </si>
  <si>
    <t>Czy swobodnie uczestniczysz w spotkaniu towarzyskim, na którym nie znasz nikogo oprócz gospodarza?</t>
  </si>
  <si>
    <t>WYRAŻANIE I PRZYJMOWANIE KRYTYKI I POCHWAŁ</t>
  </si>
  <si>
    <t>Gdy ktoś Cię chwali – czy wiesz, jak się zachować?</t>
  </si>
  <si>
    <t>Czy często przeczysz słowom osoby, która Cię chwali, lub podajesz dla równowagi informacje o swoich wadach?</t>
  </si>
  <si>
    <t>Czy często, z własnej inicjatywy i bez koniecznej potrzeby, chwalisz znajomych, przyjaciół, członków rodziny?</t>
  </si>
  <si>
    <t>Czy potrafisz skorzystać z uzasadnionej krytyki dla polepszenia swojego funkcjonowania?</t>
  </si>
  <si>
    <t>Czy zazwyczaj przyznajesz się bez trudu do popełnionych błędów?</t>
  </si>
  <si>
    <t>Czy potrafisz obronić się przed nieuzasadnioną krytyką bez agresywnego atakowania drugiej strony?</t>
  </si>
  <si>
    <t>Czy jesteś w stanie pogodzić się z faktem, że niektórym ludziom nie podoba się to, co robisz albo jaki jesteś?</t>
  </si>
  <si>
    <t>Czy masz trudności w krytykowaniu znajomych, przyjaciół, członków rodziny?</t>
  </si>
  <si>
    <t>WYRAŻANIE PRÓŚB</t>
  </si>
  <si>
    <t>Czy potrafisz zwrócić się do nieznajomej osoby z prośbą o pomoc?</t>
  </si>
  <si>
    <t>Czy potrafisz prosić znajomych, przyjaciół, członków rodziny o przysługi lub pomoc?</t>
  </si>
  <si>
    <t>WYRAŻANIE UCZUĆ POZYTYWNYCH</t>
  </si>
  <si>
    <t>Czy potrafisz otwarcie i szczerze wyrażać ciepło, sympatię, zaangażowanie wobec mężczyzn?</t>
  </si>
  <si>
    <t>Czy potrafisz otwarcie i szczerze wyrażać ciepło, sympatię, zaangażowanie wobec kobiet?</t>
  </si>
  <si>
    <t>WYRAŻANIE UCZUĆ NEGATYWNYCH</t>
  </si>
  <si>
    <t>Czy potrafisz otwarcie wyrażać niezadowolenie, irytację, złość czy wściekłość?</t>
  </si>
  <si>
    <t>Czy często zdarza Ci się karać milczeniem lub chłodnym dystansem osobę, na którą się gniewasz?</t>
  </si>
  <si>
    <t>Czy często zdarza Ci się, że wybierasz agresywny sposób wyrażania gniewu (Wybuchy, raniące uwagi, wyzwiska, pouczenia)?</t>
  </si>
  <si>
    <t>Czy często zdarza Ci się ukrywać swoje niezadowolenie, irytację, złość czy wściekłość, udając przed osobą, która Cię rozgniewała, że wszystko jest w porządku?</t>
  </si>
  <si>
    <t>WYRAŻANIE OPINII</t>
  </si>
  <si>
    <t>Jeżeli rozmawiając z kimś, uświadomisz sobie, że masz odmienne zadanie – czy zwykle decydujesz się wyrazić swój pogląd?</t>
  </si>
  <si>
    <t>Czy często unikasz wypowiadania prawdziwej opinii na jakiś temat z obawy, aby Twój rozmówca nie nabrał o Tobie niekorzystnego wyobrażenia?</t>
  </si>
  <si>
    <t>Czy często przeżywasz taką sytuację, że inni atakują Twoje zdanie, a Ty masz kłopot z jego obroną?</t>
  </si>
  <si>
    <t>Czy masz zwyczaj reagować niepokojem i napięciem, gdy Twój rozmówca ma odmienne zdanie od Twojego?</t>
  </si>
  <si>
    <t>WYSTĄPIENIA PUBLICZNE</t>
  </si>
  <si>
    <t>Czy sprawia Ci trudność zabranie głosu (zadanie pytania, podzielenie się opinią) przy dużym audytorium?</t>
  </si>
  <si>
    <t>Czy odczuwasz trudności podczas wystąpień publicznych (przemówienie, pogadanka wobec szerszego forum)?</t>
  </si>
  <si>
    <t>KONTAKT Z AUTORYTETEM</t>
  </si>
  <si>
    <t>Jeżeli masz odmienne zdanie niż ktoś, kto jest dla Ciebie autorytetem – czy otwarcie wyrażasz swoje stanowisko?</t>
  </si>
  <si>
    <t>Czy podczas kontaktu z osobą, która jest dla Ciebie autorytetem, zdarza Ci się często rezygnować ze swoich interesów i preferencji na korzyść interesów i preferencji tej osoby?</t>
  </si>
  <si>
    <t>NARUSZENIE CUDZEGO TERYTORIUM</t>
  </si>
  <si>
    <t>Czy zdarza Ci się kończyć zdania za inne osoby?</t>
  </si>
  <si>
    <t>Czy masz zwyczaj używać krzyku jako sposobu zmuszania innych do zrobienia tego, czego Ty chcesz?</t>
  </si>
  <si>
    <t>Czy dalej prowadzisz sprzeczkę, mimo że druga osoba od dłuższego czasu ma
jej dosyć?</t>
  </si>
  <si>
    <t>Czy masz zwyczaj podejmować decyzje za inne dorosłe osoby?</t>
  </si>
  <si>
    <t>OBSZAR</t>
  </si>
  <si>
    <t>POZIOM ASERTYWNOŚCI</t>
  </si>
  <si>
    <t>Średnia</t>
  </si>
  <si>
    <t xml:space="preserve">Udziel odpowiedzi na poniższe pytania wpisując "1" w Pole "Tak" lub "Nie". </t>
  </si>
  <si>
    <t>TEST MAPA ASERTYWNOŚCI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</si>
</sst>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ill="1" applyAlignment="1" applyProtection="1">
      <alignment wrapText="1"/>
      <protection hidden="1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wrapText="1"/>
      <protection locked="0" hidden="1"/>
    </xf>
    <xf numFmtId="0" fontId="0" fillId="4" borderId="0" xfId="0" applyFill="1"/>
    <xf numFmtId="0" fontId="2" fillId="3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wrapText="1"/>
      <protection locked="0" hidden="1"/>
    </xf>
    <xf numFmtId="0" fontId="2" fillId="3" borderId="0" xfId="0" applyFont="1" applyFill="1" applyAlignment="1" applyProtection="1">
      <alignment wrapText="1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4" fillId="4" borderId="2" xfId="0" applyFont="1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0" fillId="4" borderId="3" xfId="0" applyFill="1" applyBorder="1"/>
    <xf numFmtId="0" fontId="1" fillId="4" borderId="4" xfId="0" applyFont="1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0" fillId="4" borderId="5" xfId="0" applyFill="1" applyBorder="1" applyProtection="1">
      <protection hidden="1"/>
    </xf>
    <xf numFmtId="10" fontId="4" fillId="4" borderId="6" xfId="0" applyNumberFormat="1" applyFont="1" applyFill="1" applyBorder="1" applyProtection="1">
      <protection hidden="1"/>
    </xf>
    <xf numFmtId="0" fontId="5" fillId="4" borderId="1" xfId="0" applyFont="1" applyFill="1" applyBorder="1" applyProtection="1">
      <protection hidden="1"/>
    </xf>
    <xf numFmtId="10" fontId="0" fillId="4" borderId="1" xfId="1" applyNumberFormat="1" applyFont="1" applyFill="1" applyBorder="1" applyProtection="1">
      <protection hidden="1"/>
    </xf>
    <xf numFmtId="10" fontId="0" fillId="4" borderId="1" xfId="0" applyNumberFormat="1" applyFill="1" applyBorder="1" applyProtection="1">
      <protection hidden="1"/>
    </xf>
    <xf numFmtId="0" fontId="8" fillId="0" borderId="0" xfId="0" applyFont="1" applyProtection="1">
      <protection hidden="1"/>
    </xf>
    <xf numFmtId="0" fontId="6" fillId="0" borderId="0" xfId="0" applyFont="1" applyAlignment="1" applyProtection="1">
      <alignment horizontal="center" textRotation="90" wrapText="1"/>
      <protection hidden="1"/>
    </xf>
    <xf numFmtId="0" fontId="6" fillId="2" borderId="0" xfId="0" applyFont="1" applyFill="1" applyAlignment="1" applyProtection="1">
      <alignment horizontal="center" textRotation="90" wrapText="1"/>
      <protection hidden="1"/>
    </xf>
    <xf numFmtId="0" fontId="7" fillId="2" borderId="0" xfId="0" applyFont="1" applyFill="1" applyAlignment="1" applyProtection="1">
      <alignment horizontal="center" textRotation="90" wrapText="1"/>
      <protection hidden="1"/>
    </xf>
    <xf numFmtId="0" fontId="0" fillId="4" borderId="4" xfId="0" applyFill="1" applyBorder="1" applyAlignment="1">
      <alignment horizontal="center"/>
    </xf>
    <xf numFmtId="0" fontId="0" fillId="4" borderId="7" xfId="0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10">
    <dxf>
      <numFmt numFmtId="0" formatCode="General"/>
      <protection locked="1" hidden="1"/>
    </dxf>
    <dxf>
      <protection locked="1" hidden="1"/>
    </dxf>
    <dxf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protection locked="1" hidden="0"/>
    </dxf>
    <dxf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relativeIndent="0" justifyLastLine="0" shrinkToFit="0" readingOrder="0"/>
      <protection locked="1" hidden="1"/>
    </dxf>
    <dxf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protection locked="1" hidden="0"/>
    </dxf>
    <dxf>
      <protection locked="1" hidden="1"/>
    </dxf>
    <dxf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Mapa</a:t>
            </a:r>
            <a:r>
              <a:rPr lang="pl-PL" baseline="0"/>
              <a:t> asertywności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radarChart>
        <c:radarStyle val="marker"/>
        <c:varyColors val="0"/>
        <c:ser>
          <c:idx val="1"/>
          <c:order val="1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Dane!$A$5:$A$15</c:f>
              <c:strCache>
                <c:ptCount val="11"/>
                <c:pt idx="0">
                  <c:v>OBRONA SWOICH PRAW W SYTUACJACH SPOŁECZNYCH</c:v>
                </c:pt>
                <c:pt idx="1">
                  <c:v>OBRONA SWOICH PRAW W KONTAKTACH OSOBISTYCH</c:v>
                </c:pt>
                <c:pt idx="2">
                  <c:v>INICJATYWA I KONTAKTY TOWARZYSKIE</c:v>
                </c:pt>
                <c:pt idx="3">
                  <c:v>WYRAŻANIE I PRZYJMOWANIE KRYTYKI I POCHWAŁ</c:v>
                </c:pt>
                <c:pt idx="4">
                  <c:v>WYRAŻANIE PRÓŚB</c:v>
                </c:pt>
                <c:pt idx="5">
                  <c:v>WYRAŻANIE UCZUĆ POZYTYWNYCH</c:v>
                </c:pt>
                <c:pt idx="6">
                  <c:v>WYRAŻANIE UCZUĆ NEGATYWNYCH</c:v>
                </c:pt>
                <c:pt idx="7">
                  <c:v>WYRAŻANIE OPINII</c:v>
                </c:pt>
                <c:pt idx="8">
                  <c:v>WYSTĄPIENIA PUBLICZNE</c:v>
                </c:pt>
                <c:pt idx="9">
                  <c:v>KONTAKT Z AUTORYTETEM</c:v>
                </c:pt>
                <c:pt idx="10">
                  <c:v>NARUSZENIE CUDZEGO TERYTORIUM</c:v>
                </c:pt>
              </c:strCache>
            </c:strRef>
          </c:cat>
          <c:val>
            <c:numRef>
              <c:f>Dane!$C$5:$C$15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E1-4E63-A13A-4B3C97904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866448"/>
        <c:axId val="431864808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Dane!$A$5:$A$15</c15:sqref>
                        </c15:formulaRef>
                      </c:ext>
                    </c:extLst>
                    <c:strCache>
                      <c:ptCount val="11"/>
                      <c:pt idx="0">
                        <c:v>OBRONA SWOICH PRAW W SYTUACJACH SPOŁECZNYCH</c:v>
                      </c:pt>
                      <c:pt idx="1">
                        <c:v>OBRONA SWOICH PRAW W KONTAKTACH OSOBISTYCH</c:v>
                      </c:pt>
                      <c:pt idx="2">
                        <c:v>INICJATYWA I KONTAKTY TOWARZYSKIE</c:v>
                      </c:pt>
                      <c:pt idx="3">
                        <c:v>WYRAŻANIE I PRZYJMOWANIE KRYTYKI I POCHWAŁ</c:v>
                      </c:pt>
                      <c:pt idx="4">
                        <c:v>WYRAŻANIE PRÓŚB</c:v>
                      </c:pt>
                      <c:pt idx="5">
                        <c:v>WYRAŻANIE UCZUĆ POZYTYWNYCH</c:v>
                      </c:pt>
                      <c:pt idx="6">
                        <c:v>WYRAŻANIE UCZUĆ NEGATYWNYCH</c:v>
                      </c:pt>
                      <c:pt idx="7">
                        <c:v>WYRAŻANIE OPINII</c:v>
                      </c:pt>
                      <c:pt idx="8">
                        <c:v>WYSTĄPIENIA PUBLICZNE</c:v>
                      </c:pt>
                      <c:pt idx="9">
                        <c:v>KONTAKT Z AUTORYTETEM</c:v>
                      </c:pt>
                      <c:pt idx="10">
                        <c:v>NARUSZENIE CUDZEGO TERYTORIUM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Dane!$B$5:$B$15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4E1-4E63-A13A-4B3C97904EDA}"/>
                  </c:ext>
                </c:extLst>
              </c15:ser>
            </c15:filteredRadarSeries>
          </c:ext>
        </c:extLst>
      </c:radarChart>
      <c:catAx>
        <c:axId val="43186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1864808"/>
        <c:crosses val="autoZero"/>
        <c:auto val="1"/>
        <c:lblAlgn val="ctr"/>
        <c:lblOffset val="100"/>
        <c:noMultiLvlLbl val="0"/>
      </c:catAx>
      <c:valAx>
        <c:axId val="431864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186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520700</xdr:colOff>
      <xdr:row>0</xdr:row>
      <xdr:rowOff>0</xdr:rowOff>
    </xdr:from>
    <xdr:to>
      <xdr:col>8</xdr:col>
      <xdr:colOff>368300</xdr:colOff>
      <xdr:row>2</xdr:row>
      <xdr:rowOff>254000</xdr:rowOff>
    </xdr:to>
    <xdr:grpSp>
      <xdr:nvGrpSpPr>
        <xdr:cNvPr id="7" name="Grup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>
          <a:grpSpLocks noChangeAspect="1"/>
        </xdr:cNvGrpSpPr>
      </xdr:nvGrpSpPr>
      <xdr:grpSpPr>
        <a:xfrm>
          <a:off x="7454900" y="0"/>
          <a:ext cx="3208020" cy="970280"/>
          <a:chOff x="7575550" y="0"/>
          <a:chExt cx="3238500" cy="977900"/>
        </a:xfrm>
      </xdr:grpSpPr>
      <xdr:pic>
        <xdr:nvPicPr>
          <xdr:cNvPr id="5" name="Obraz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75550" y="0"/>
            <a:ext cx="977900" cy="977900"/>
          </a:xfrm>
          <a:prstGeom prst="rect">
            <a:avLst/>
          </a:prstGeom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45550" y="148495"/>
            <a:ext cx="1968500" cy="817582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53975</xdr:colOff>
      <xdr:row>2</xdr:row>
      <xdr:rowOff>114300</xdr:rowOff>
    </xdr:from>
    <xdr:to>
      <xdr:col>13</xdr:col>
      <xdr:colOff>358775</xdr:colOff>
      <xdr:row>17</xdr:row>
      <xdr:rowOff>95250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4" displayName="Tabela4" ref="B4:E48" headerRowCount="0" totalsRowShown="0" headerRowDxfId="9" dataDxfId="8">
  <tableColumns count="4">
    <tableColumn id="1" xr3:uid="{00000000-0010-0000-0000-000001000000}" name="Kolumna1" headerRowDxfId="7" dataDxfId="6"/>
    <tableColumn id="2" xr3:uid="{00000000-0010-0000-0000-000002000000}" name="Kolumna2" headerRowDxfId="5" dataDxfId="4"/>
    <tableColumn id="3" xr3:uid="{00000000-0010-0000-0000-000003000000}" name="Kolumna3" headerRowDxfId="3" dataDxfId="2"/>
    <tableColumn id="4" xr3:uid="{00000000-0010-0000-0000-000004000000}" name="Kolumna4" headerRowDxfId="1" dataDxfId="0">
      <calculatedColumnFormula>IF(D4=1,16.66,0)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75"/>
  <sheetViews>
    <sheetView tabSelected="1" zoomScaleNormal="100" workbookViewId="0">
      <selection activeCell="H6" sqref="H6"/>
    </sheetView>
  </sheetViews>
  <sheetFormatPr defaultRowHeight="28.5" customHeight="1" x14ac:dyDescent="0.3"/>
  <cols>
    <col min="2" max="2" width="69.77734375" customWidth="1"/>
    <col min="3" max="3" width="22.44140625" customWidth="1"/>
    <col min="4" max="4" width="22.33203125" customWidth="1"/>
    <col min="5" max="5" width="0" hidden="1" customWidth="1"/>
  </cols>
  <sheetData>
    <row r="1" spans="1:35" ht="28.5" customHeight="1" x14ac:dyDescent="0.3">
      <c r="A1" s="22" t="s">
        <v>61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8.5" customHeight="1" x14ac:dyDescent="0.3">
      <c r="A2" s="22" t="s">
        <v>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28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28.5" customHeight="1" x14ac:dyDescent="0.3">
      <c r="A4" s="24" t="s">
        <v>0</v>
      </c>
      <c r="B4" s="1"/>
      <c r="C4" s="2" t="s">
        <v>1</v>
      </c>
      <c r="D4" s="2" t="s">
        <v>2</v>
      </c>
      <c r="E4" s="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35" ht="28.5" customHeight="1" x14ac:dyDescent="0.3">
      <c r="A5" s="24"/>
      <c r="B5" s="9" t="s">
        <v>3</v>
      </c>
      <c r="C5" s="6"/>
      <c r="D5" s="6"/>
      <c r="E5" s="3">
        <f>IF(D5=1,16.6666666666666,0)</f>
        <v>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35" ht="28.5" customHeight="1" x14ac:dyDescent="0.3">
      <c r="A6" s="24"/>
      <c r="B6" s="10" t="s">
        <v>4</v>
      </c>
      <c r="C6" s="7"/>
      <c r="D6" s="7"/>
      <c r="E6" s="3">
        <f>IF(D6=1,16.6666666666666,0)</f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35" ht="28.5" customHeight="1" x14ac:dyDescent="0.3">
      <c r="A7" s="24"/>
      <c r="B7" s="9" t="s">
        <v>5</v>
      </c>
      <c r="C7" s="6"/>
      <c r="D7" s="6"/>
      <c r="E7" s="3">
        <f t="shared" ref="E7:E13" si="0">IF(C7=1,16.6666666666666,0)</f>
        <v>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35" ht="28.5" customHeight="1" x14ac:dyDescent="0.3">
      <c r="A8" s="24"/>
      <c r="B8" s="10" t="s">
        <v>6</v>
      </c>
      <c r="C8" s="8"/>
      <c r="D8" s="7"/>
      <c r="E8" s="3">
        <f t="shared" si="0"/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35" ht="28.5" customHeight="1" x14ac:dyDescent="0.3">
      <c r="A9" s="24"/>
      <c r="B9" s="9" t="s">
        <v>7</v>
      </c>
      <c r="C9" s="6"/>
      <c r="D9" s="6"/>
      <c r="E9" s="3">
        <f t="shared" si="0"/>
        <v>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35" ht="28.5" customHeight="1" x14ac:dyDescent="0.3">
      <c r="A10" s="24"/>
      <c r="B10" s="10" t="s">
        <v>8</v>
      </c>
      <c r="C10" s="8"/>
      <c r="D10" s="7"/>
      <c r="E10" s="3">
        <f t="shared" si="0"/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35" ht="28.5" customHeight="1" x14ac:dyDescent="0.3">
      <c r="A11" s="23" t="s">
        <v>9</v>
      </c>
      <c r="B11" s="9" t="s">
        <v>10</v>
      </c>
      <c r="C11" s="6"/>
      <c r="D11" s="6"/>
      <c r="E11" s="3">
        <f t="shared" si="0"/>
        <v>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35" ht="28.5" customHeight="1" x14ac:dyDescent="0.3">
      <c r="A12" s="23"/>
      <c r="B12" s="11" t="s">
        <v>11</v>
      </c>
      <c r="C12" s="4"/>
      <c r="D12" s="7"/>
      <c r="E12" s="3">
        <f t="shared" si="0"/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35" ht="28.5" customHeight="1" x14ac:dyDescent="0.3">
      <c r="A13" s="23"/>
      <c r="B13" s="9" t="s">
        <v>12</v>
      </c>
      <c r="C13" s="6"/>
      <c r="D13" s="6"/>
      <c r="E13" s="3">
        <f t="shared" si="0"/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35" ht="28.5" customHeight="1" x14ac:dyDescent="0.3">
      <c r="A14" s="23"/>
      <c r="B14" s="11" t="s">
        <v>13</v>
      </c>
      <c r="C14" s="4"/>
      <c r="D14" s="4"/>
      <c r="E14" s="3">
        <f>IF(D14=1,16.6666666666666,0)</f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35" ht="28.5" customHeight="1" x14ac:dyDescent="0.3">
      <c r="A15" s="23"/>
      <c r="B15" s="9" t="s">
        <v>14</v>
      </c>
      <c r="C15" s="6"/>
      <c r="D15" s="6"/>
      <c r="E15" s="3">
        <f>IF(D15=1,16.6666666666666,0)</f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35" ht="28.5" customHeight="1" x14ac:dyDescent="0.3">
      <c r="A16" s="23"/>
      <c r="B16" s="11" t="s">
        <v>15</v>
      </c>
      <c r="C16" s="4"/>
      <c r="D16" s="4"/>
      <c r="E16" s="3">
        <f>IF(D16=1,16.6666666666666,0)</f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28.5" customHeight="1" x14ac:dyDescent="0.3">
      <c r="A17" s="25" t="s">
        <v>16</v>
      </c>
      <c r="B17" s="9" t="s">
        <v>17</v>
      </c>
      <c r="C17" s="6"/>
      <c r="D17" s="6"/>
      <c r="E17" s="3">
        <f>IF(C17=1,25,0)</f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28.5" customHeight="1" x14ac:dyDescent="0.3">
      <c r="A18" s="25"/>
      <c r="B18" s="11" t="s">
        <v>18</v>
      </c>
      <c r="C18" s="4"/>
      <c r="D18" s="4"/>
      <c r="E18" s="3">
        <f>IF(D18=1,25,0)</f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28.5" customHeight="1" x14ac:dyDescent="0.3">
      <c r="A19" s="25"/>
      <c r="B19" s="9" t="s">
        <v>19</v>
      </c>
      <c r="C19" s="6"/>
      <c r="D19" s="6"/>
      <c r="E19" s="3">
        <f>IF(D19=1,25,0)</f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28.5" customHeight="1" x14ac:dyDescent="0.3">
      <c r="A20" s="25"/>
      <c r="B20" s="11" t="s">
        <v>20</v>
      </c>
      <c r="C20" s="4"/>
      <c r="D20" s="4"/>
      <c r="E20" s="3">
        <f>IF(C20=1,25,0)</f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28.5" customHeight="1" x14ac:dyDescent="0.3">
      <c r="A21" s="23" t="s">
        <v>21</v>
      </c>
      <c r="B21" s="9" t="s">
        <v>22</v>
      </c>
      <c r="C21" s="6"/>
      <c r="D21" s="6"/>
      <c r="E21" s="3">
        <f>IF(C21=1,12.5,0)</f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28.5" customHeight="1" x14ac:dyDescent="0.3">
      <c r="A22" s="23"/>
      <c r="B22" s="11" t="s">
        <v>23</v>
      </c>
      <c r="C22" s="4"/>
      <c r="D22" s="4"/>
      <c r="E22" s="3">
        <f>IF(D22=1,12.5,0)</f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28.5" customHeight="1" x14ac:dyDescent="0.3">
      <c r="A23" s="23"/>
      <c r="B23" s="9" t="s">
        <v>24</v>
      </c>
      <c r="C23" s="6"/>
      <c r="D23" s="6"/>
      <c r="E23" s="3">
        <f>IF(C23=1,12.5,0)</f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28.5" customHeight="1" x14ac:dyDescent="0.3">
      <c r="A24" s="23"/>
      <c r="B24" s="11" t="s">
        <v>25</v>
      </c>
      <c r="C24" s="4"/>
      <c r="D24" s="4"/>
      <c r="E24" s="3">
        <f>IF(C24=1,12.5,0)</f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28.5" customHeight="1" x14ac:dyDescent="0.3">
      <c r="A25" s="23"/>
      <c r="B25" s="9" t="s">
        <v>26</v>
      </c>
      <c r="C25" s="6"/>
      <c r="D25" s="6"/>
      <c r="E25" s="3">
        <f>IF(C25=1,12.5,0)</f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28.5" customHeight="1" x14ac:dyDescent="0.3">
      <c r="A26" s="23"/>
      <c r="B26" s="11" t="s">
        <v>27</v>
      </c>
      <c r="C26" s="4"/>
      <c r="D26" s="4"/>
      <c r="E26" s="3">
        <f>IF(C26=1,12.5,0)</f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28.5" customHeight="1" x14ac:dyDescent="0.3">
      <c r="A27" s="23"/>
      <c r="B27" s="9" t="s">
        <v>28</v>
      </c>
      <c r="C27" s="6"/>
      <c r="D27" s="6"/>
      <c r="E27" s="3">
        <f>IF(C27=1,12.5,0)</f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28.5" customHeight="1" x14ac:dyDescent="0.3">
      <c r="A28" s="23"/>
      <c r="B28" s="11" t="s">
        <v>29</v>
      </c>
      <c r="C28" s="4"/>
      <c r="D28" s="4"/>
      <c r="E28" s="3">
        <f>IF(D28=1,12.5,0)</f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28.5" customHeight="1" x14ac:dyDescent="0.3">
      <c r="A29" s="24" t="s">
        <v>30</v>
      </c>
      <c r="B29" s="9" t="s">
        <v>31</v>
      </c>
      <c r="C29" s="6"/>
      <c r="D29" s="6"/>
      <c r="E29" s="3">
        <f>IF(C29=1,50,0)</f>
        <v>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28.5" customHeight="1" x14ac:dyDescent="0.3">
      <c r="A30" s="24"/>
      <c r="B30" s="11" t="s">
        <v>32</v>
      </c>
      <c r="C30" s="4"/>
      <c r="D30" s="4"/>
      <c r="E30" s="3">
        <f>IF(C30=1,50,0)</f>
        <v>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28.5" customHeight="1" x14ac:dyDescent="0.3">
      <c r="A31" s="23" t="s">
        <v>33</v>
      </c>
      <c r="B31" s="9" t="s">
        <v>34</v>
      </c>
      <c r="C31" s="6"/>
      <c r="D31" s="6"/>
      <c r="E31" s="3">
        <f>IF(C31=1,50,0)</f>
        <v>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28.5" customHeight="1" x14ac:dyDescent="0.3">
      <c r="A32" s="23"/>
      <c r="B32" s="11" t="s">
        <v>35</v>
      </c>
      <c r="C32" s="4"/>
      <c r="D32" s="4"/>
      <c r="E32" s="3">
        <f>IF(C32=1,50,0)</f>
        <v>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28.5" customHeight="1" x14ac:dyDescent="0.3">
      <c r="A33" s="24" t="s">
        <v>36</v>
      </c>
      <c r="B33" s="9" t="s">
        <v>37</v>
      </c>
      <c r="C33" s="6"/>
      <c r="D33" s="6"/>
      <c r="E33" s="3">
        <f>IF(C33=1,25,0)</f>
        <v>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28.5" customHeight="1" x14ac:dyDescent="0.3">
      <c r="A34" s="24"/>
      <c r="B34" s="11" t="s">
        <v>38</v>
      </c>
      <c r="C34" s="4"/>
      <c r="D34" s="4"/>
      <c r="E34" s="3">
        <f>IF(D34=1,25,0)</f>
        <v>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28.5" customHeight="1" x14ac:dyDescent="0.3">
      <c r="A35" s="24"/>
      <c r="B35" s="9" t="s">
        <v>39</v>
      </c>
      <c r="C35" s="6"/>
      <c r="D35" s="6"/>
      <c r="E35" s="3">
        <f>IF(D35=1,25,0)</f>
        <v>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28.5" customHeight="1" x14ac:dyDescent="0.3">
      <c r="A36" s="24"/>
      <c r="B36" s="11" t="s">
        <v>40</v>
      </c>
      <c r="C36" s="4"/>
      <c r="D36" s="4"/>
      <c r="E36" s="3">
        <f>IF(D36=1,25,0)</f>
        <v>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28.5" customHeight="1" x14ac:dyDescent="0.3">
      <c r="A37" s="23" t="s">
        <v>41</v>
      </c>
      <c r="B37" s="9" t="s">
        <v>42</v>
      </c>
      <c r="C37" s="6"/>
      <c r="D37" s="6"/>
      <c r="E37" s="3">
        <f>IF(C37=1,25,0)</f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28.5" customHeight="1" x14ac:dyDescent="0.3">
      <c r="A38" s="23"/>
      <c r="B38" s="11" t="s">
        <v>43</v>
      </c>
      <c r="C38" s="4"/>
      <c r="D38" s="4"/>
      <c r="E38" s="3">
        <f>IF(D38=1,25,0)</f>
        <v>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28.5" customHeight="1" x14ac:dyDescent="0.3">
      <c r="A39" s="23"/>
      <c r="B39" s="9" t="s">
        <v>44</v>
      </c>
      <c r="C39" s="6"/>
      <c r="D39" s="6"/>
      <c r="E39" s="3">
        <f>IF(D39=1,25,0)</f>
        <v>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28.5" customHeight="1" x14ac:dyDescent="0.3">
      <c r="A40" s="23"/>
      <c r="B40" s="11" t="s">
        <v>45</v>
      </c>
      <c r="C40" s="4"/>
      <c r="D40" s="4"/>
      <c r="E40" s="3">
        <f>IF(D40=1,25,0)</f>
        <v>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28.5" customHeight="1" x14ac:dyDescent="0.3">
      <c r="A41" s="24" t="s">
        <v>46</v>
      </c>
      <c r="B41" s="9" t="s">
        <v>47</v>
      </c>
      <c r="C41" s="6"/>
      <c r="D41" s="6"/>
      <c r="E41" s="3">
        <f>IF(D41=1,50,0)</f>
        <v>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28.5" customHeight="1" x14ac:dyDescent="0.3">
      <c r="A42" s="24"/>
      <c r="B42" s="11" t="s">
        <v>48</v>
      </c>
      <c r="C42" s="4"/>
      <c r="D42" s="4"/>
      <c r="E42" s="3">
        <f>IF(D42=1,50,0)</f>
        <v>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28.5" customHeight="1" x14ac:dyDescent="0.3">
      <c r="A43" s="23" t="s">
        <v>49</v>
      </c>
      <c r="B43" s="9" t="s">
        <v>50</v>
      </c>
      <c r="C43" s="6"/>
      <c r="D43" s="6"/>
      <c r="E43" s="3">
        <f>IF(C43=1,50,0)</f>
        <v>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28.5" customHeight="1" x14ac:dyDescent="0.3">
      <c r="A44" s="23"/>
      <c r="B44" s="11" t="s">
        <v>51</v>
      </c>
      <c r="C44" s="4"/>
      <c r="D44" s="4"/>
      <c r="E44" s="3">
        <f>IF(D44=1,50,0)</f>
        <v>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28.5" customHeight="1" x14ac:dyDescent="0.3">
      <c r="A45" s="24" t="s">
        <v>52</v>
      </c>
      <c r="B45" s="9" t="s">
        <v>53</v>
      </c>
      <c r="C45" s="6"/>
      <c r="D45" s="6"/>
      <c r="E45" s="3">
        <f>IF(D45=1,25,0)</f>
        <v>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28.5" customHeight="1" x14ac:dyDescent="0.3">
      <c r="A46" s="24"/>
      <c r="B46" s="11" t="s">
        <v>54</v>
      </c>
      <c r="C46" s="4"/>
      <c r="D46" s="4"/>
      <c r="E46" s="3">
        <f>IF(D46=1,25,0)</f>
        <v>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28.5" customHeight="1" x14ac:dyDescent="0.3">
      <c r="A47" s="24"/>
      <c r="B47" s="9" t="s">
        <v>55</v>
      </c>
      <c r="C47" s="6"/>
      <c r="D47" s="6"/>
      <c r="E47" s="3">
        <f>IF(D47=1,25,0)</f>
        <v>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28.5" customHeight="1" x14ac:dyDescent="0.3">
      <c r="A48" s="24"/>
      <c r="B48" s="11" t="s">
        <v>56</v>
      </c>
      <c r="C48" s="4"/>
      <c r="D48" s="4"/>
      <c r="E48" s="3">
        <f>IF(D48=1,25,0)</f>
        <v>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28.5" customHeight="1" x14ac:dyDescent="0.3">
      <c r="A49" s="5"/>
      <c r="B49" s="5"/>
      <c r="C49" s="5"/>
      <c r="D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28.5" customHeight="1" x14ac:dyDescent="0.3">
      <c r="A50" s="5"/>
      <c r="B50" s="5"/>
      <c r="C50" s="5"/>
      <c r="D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28.5" customHeight="1" x14ac:dyDescent="0.3">
      <c r="A51" s="5"/>
      <c r="B51" s="5"/>
      <c r="C51" s="5"/>
      <c r="D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28.5" customHeight="1" x14ac:dyDescent="0.3">
      <c r="A52" s="5"/>
      <c r="B52" s="5"/>
      <c r="C52" s="5"/>
      <c r="D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28.5" customHeight="1" x14ac:dyDescent="0.3">
      <c r="A53" s="5"/>
      <c r="B53" s="5"/>
      <c r="C53" s="5"/>
      <c r="D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28.5" customHeight="1" x14ac:dyDescent="0.3">
      <c r="A54" s="5"/>
      <c r="B54" s="5"/>
      <c r="C54" s="5"/>
      <c r="D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28.5" customHeight="1" x14ac:dyDescent="0.3">
      <c r="A55" s="5"/>
      <c r="B55" s="5"/>
      <c r="C55" s="5"/>
      <c r="D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28.5" customHeight="1" x14ac:dyDescent="0.3">
      <c r="A56" s="5"/>
      <c r="B56" s="5"/>
      <c r="C56" s="5"/>
      <c r="D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28.5" customHeight="1" x14ac:dyDescent="0.3">
      <c r="A57" s="5"/>
      <c r="B57" s="5"/>
      <c r="C57" s="5"/>
      <c r="D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28.5" customHeight="1" x14ac:dyDescent="0.3">
      <c r="A58" s="5"/>
      <c r="B58" s="5"/>
      <c r="C58" s="5"/>
      <c r="D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28.5" customHeight="1" x14ac:dyDescent="0.3">
      <c r="A59" s="5"/>
      <c r="B59" s="5"/>
      <c r="C59" s="5"/>
      <c r="D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28.5" customHeight="1" x14ac:dyDescent="0.3">
      <c r="A60" s="5"/>
      <c r="B60" s="5"/>
      <c r="C60" s="5"/>
      <c r="D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28.5" customHeight="1" x14ac:dyDescent="0.3">
      <c r="A61" s="5"/>
      <c r="B61" s="5"/>
      <c r="C61" s="5"/>
      <c r="D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28.5" customHeight="1" x14ac:dyDescent="0.3">
      <c r="A62" s="5"/>
      <c r="B62" s="5"/>
      <c r="C62" s="5"/>
      <c r="D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28.5" customHeight="1" x14ac:dyDescent="0.3">
      <c r="A63" s="5"/>
      <c r="B63" s="5"/>
      <c r="C63" s="5"/>
      <c r="D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28.5" customHeight="1" x14ac:dyDescent="0.3">
      <c r="A64" s="5"/>
      <c r="B64" s="5"/>
      <c r="C64" s="5"/>
      <c r="D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28.5" customHeight="1" x14ac:dyDescent="0.3">
      <c r="A65" s="5"/>
      <c r="B65" s="5"/>
      <c r="C65" s="5"/>
      <c r="D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28.5" customHeight="1" x14ac:dyDescent="0.3">
      <c r="A66" s="5"/>
      <c r="B66" s="5"/>
      <c r="C66" s="5"/>
      <c r="D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28.5" customHeight="1" x14ac:dyDescent="0.3">
      <c r="A67" s="5"/>
      <c r="B67" s="5"/>
      <c r="C67" s="5"/>
      <c r="D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28.5" customHeight="1" x14ac:dyDescent="0.3">
      <c r="A68" s="5"/>
      <c r="B68" s="5"/>
      <c r="C68" s="5"/>
      <c r="D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28.5" customHeight="1" x14ac:dyDescent="0.3">
      <c r="A69" s="5"/>
      <c r="B69" s="5"/>
      <c r="C69" s="5"/>
      <c r="D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28.5" customHeight="1" x14ac:dyDescent="0.3">
      <c r="A70" s="5"/>
      <c r="B70" s="5"/>
      <c r="C70" s="5"/>
      <c r="D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28.5" customHeight="1" x14ac:dyDescent="0.3">
      <c r="A71" s="5"/>
      <c r="B71" s="5"/>
      <c r="C71" s="5"/>
      <c r="D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28.5" customHeight="1" x14ac:dyDescent="0.3">
      <c r="A72" s="5"/>
      <c r="B72" s="5"/>
      <c r="C72" s="5"/>
      <c r="D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28.5" customHeight="1" x14ac:dyDescent="0.3">
      <c r="A73" s="5"/>
      <c r="B73" s="5"/>
      <c r="C73" s="5"/>
      <c r="D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28.5" customHeight="1" x14ac:dyDescent="0.3">
      <c r="A74" s="5"/>
      <c r="B74" s="5"/>
      <c r="C74" s="5"/>
      <c r="D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28.5" customHeight="1" x14ac:dyDescent="0.3">
      <c r="A75" s="5"/>
      <c r="B75" s="5"/>
      <c r="C75" s="5"/>
      <c r="D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28.5" customHeight="1" x14ac:dyDescent="0.3">
      <c r="A76" s="5"/>
      <c r="B76" s="5"/>
      <c r="C76" s="5"/>
      <c r="D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28.5" customHeight="1" x14ac:dyDescent="0.3">
      <c r="A77" s="5"/>
      <c r="B77" s="5"/>
      <c r="C77" s="5"/>
      <c r="D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28.5" customHeight="1" x14ac:dyDescent="0.3">
      <c r="A78" s="5"/>
      <c r="B78" s="5"/>
      <c r="C78" s="5"/>
      <c r="D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28.5" customHeight="1" x14ac:dyDescent="0.3">
      <c r="A79" s="5"/>
      <c r="B79" s="5"/>
      <c r="C79" s="5"/>
      <c r="D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28.5" customHeight="1" x14ac:dyDescent="0.3">
      <c r="A80" s="5"/>
      <c r="B80" s="5"/>
      <c r="C80" s="5"/>
      <c r="D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28.5" customHeight="1" x14ac:dyDescent="0.3">
      <c r="A81" s="5"/>
      <c r="B81" s="5"/>
      <c r="C81" s="5"/>
      <c r="D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28.5" customHeight="1" x14ac:dyDescent="0.3">
      <c r="A82" s="5"/>
      <c r="B82" s="5"/>
      <c r="C82" s="5"/>
      <c r="D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28.5" customHeight="1" x14ac:dyDescent="0.3">
      <c r="A83" s="5"/>
      <c r="B83" s="5"/>
      <c r="C83" s="5"/>
      <c r="D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28.5" customHeight="1" x14ac:dyDescent="0.3">
      <c r="A84" s="5"/>
      <c r="B84" s="5"/>
      <c r="C84" s="5"/>
      <c r="D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28.5" customHeight="1" x14ac:dyDescent="0.3">
      <c r="A85" s="5"/>
      <c r="B85" s="5"/>
      <c r="C85" s="5"/>
      <c r="D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28.5" customHeight="1" x14ac:dyDescent="0.3">
      <c r="A86" s="5"/>
      <c r="B86" s="5"/>
      <c r="C86" s="5"/>
      <c r="D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28.5" customHeight="1" x14ac:dyDescent="0.3">
      <c r="A87" s="5"/>
      <c r="B87" s="5"/>
      <c r="C87" s="5"/>
      <c r="D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28.5" customHeight="1" x14ac:dyDescent="0.3">
      <c r="A88" s="5"/>
      <c r="B88" s="5"/>
      <c r="C88" s="5"/>
      <c r="D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28.5" customHeight="1" x14ac:dyDescent="0.3">
      <c r="A89" s="5"/>
      <c r="B89" s="5"/>
      <c r="C89" s="5"/>
      <c r="D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28.5" customHeight="1" x14ac:dyDescent="0.3">
      <c r="A90" s="5"/>
      <c r="B90" s="5"/>
      <c r="C90" s="5"/>
      <c r="D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28.5" customHeight="1" x14ac:dyDescent="0.3">
      <c r="A91" s="5"/>
      <c r="B91" s="5"/>
      <c r="C91" s="5"/>
      <c r="D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28.5" customHeight="1" x14ac:dyDescent="0.3">
      <c r="A92" s="5"/>
      <c r="B92" s="5"/>
      <c r="C92" s="5"/>
      <c r="D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28.5" customHeight="1" x14ac:dyDescent="0.3">
      <c r="A93" s="5"/>
      <c r="B93" s="5"/>
      <c r="C93" s="5"/>
      <c r="D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28.5" customHeight="1" x14ac:dyDescent="0.3">
      <c r="A94" s="5"/>
      <c r="B94" s="5"/>
      <c r="C94" s="5"/>
      <c r="D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28.5" customHeight="1" x14ac:dyDescent="0.3">
      <c r="A95" s="5"/>
      <c r="B95" s="5"/>
      <c r="C95" s="5"/>
      <c r="D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28.5" customHeight="1" x14ac:dyDescent="0.3">
      <c r="A96" s="5"/>
      <c r="B96" s="5"/>
      <c r="C96" s="5"/>
      <c r="D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28.5" customHeight="1" x14ac:dyDescent="0.3">
      <c r="A97" s="5"/>
      <c r="B97" s="5"/>
      <c r="C97" s="5"/>
      <c r="D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28.5" customHeight="1" x14ac:dyDescent="0.3">
      <c r="A98" s="5"/>
      <c r="B98" s="5"/>
      <c r="C98" s="5"/>
      <c r="D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28.5" customHeight="1" x14ac:dyDescent="0.3">
      <c r="A99" s="5"/>
      <c r="B99" s="5"/>
      <c r="C99" s="5"/>
      <c r="D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28.5" customHeight="1" x14ac:dyDescent="0.3">
      <c r="A100" s="5"/>
      <c r="B100" s="5"/>
      <c r="C100" s="5"/>
      <c r="D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28.5" customHeight="1" x14ac:dyDescent="0.3">
      <c r="A101" s="5"/>
      <c r="B101" s="5"/>
      <c r="C101" s="5"/>
      <c r="D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28.5" customHeight="1" x14ac:dyDescent="0.3">
      <c r="A102" s="5"/>
      <c r="B102" s="5"/>
      <c r="C102" s="5"/>
      <c r="D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28.5" customHeight="1" x14ac:dyDescent="0.3">
      <c r="A103" s="5"/>
      <c r="B103" s="5"/>
      <c r="C103" s="5"/>
      <c r="D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28.5" customHeight="1" x14ac:dyDescent="0.3">
      <c r="A104" s="5"/>
      <c r="B104" s="5"/>
      <c r="C104" s="5"/>
      <c r="D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28.5" customHeight="1" x14ac:dyDescent="0.3">
      <c r="A105" s="5"/>
      <c r="B105" s="5"/>
      <c r="C105" s="5"/>
      <c r="D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28.5" customHeight="1" x14ac:dyDescent="0.3">
      <c r="A106" s="5"/>
      <c r="B106" s="5"/>
      <c r="C106" s="5"/>
      <c r="D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28.5" customHeight="1" x14ac:dyDescent="0.3">
      <c r="A107" s="5"/>
      <c r="B107" s="5"/>
      <c r="C107" s="5"/>
      <c r="D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28.5" customHeight="1" x14ac:dyDescent="0.3">
      <c r="A108" s="5"/>
      <c r="B108" s="5"/>
      <c r="C108" s="5"/>
      <c r="D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28.5" customHeight="1" x14ac:dyDescent="0.3">
      <c r="A109" s="5"/>
      <c r="B109" s="5"/>
      <c r="C109" s="5"/>
      <c r="D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28.5" customHeight="1" x14ac:dyDescent="0.3">
      <c r="A110" s="5"/>
      <c r="B110" s="5"/>
      <c r="C110" s="5"/>
      <c r="D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28.5" customHeight="1" x14ac:dyDescent="0.3">
      <c r="A111" s="5"/>
      <c r="B111" s="5"/>
      <c r="C111" s="5"/>
      <c r="D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28.5" customHeight="1" x14ac:dyDescent="0.3">
      <c r="A112" s="5"/>
      <c r="B112" s="5"/>
      <c r="C112" s="5"/>
      <c r="D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28.5" customHeight="1" x14ac:dyDescent="0.3">
      <c r="A113" s="5"/>
      <c r="B113" s="5"/>
      <c r="C113" s="5"/>
      <c r="D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28.5" customHeight="1" x14ac:dyDescent="0.3">
      <c r="A114" s="5"/>
      <c r="B114" s="5"/>
      <c r="C114" s="5"/>
      <c r="D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28.5" customHeight="1" x14ac:dyDescent="0.3">
      <c r="A115" s="5"/>
      <c r="B115" s="5"/>
      <c r="C115" s="5"/>
      <c r="D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28.5" customHeight="1" x14ac:dyDescent="0.3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28.5" customHeight="1" x14ac:dyDescent="0.3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28.5" customHeight="1" x14ac:dyDescent="0.3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28.5" customHeight="1" x14ac:dyDescent="0.3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28.5" customHeight="1" x14ac:dyDescent="0.3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28.5" customHeight="1" x14ac:dyDescent="0.3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28.5" customHeight="1" x14ac:dyDescent="0.3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28.5" customHeight="1" x14ac:dyDescent="0.3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28.5" customHeight="1" x14ac:dyDescent="0.3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28.5" customHeight="1" x14ac:dyDescent="0.3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28.5" customHeight="1" x14ac:dyDescent="0.3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28.5" customHeight="1" x14ac:dyDescent="0.3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28.5" customHeight="1" x14ac:dyDescent="0.3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6:28" ht="28.5" customHeight="1" x14ac:dyDescent="0.3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6:28" ht="28.5" customHeight="1" x14ac:dyDescent="0.3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6:28" ht="28.5" customHeight="1" x14ac:dyDescent="0.3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6:28" ht="28.5" customHeight="1" x14ac:dyDescent="0.3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6:28" ht="28.5" customHeight="1" x14ac:dyDescent="0.3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6:28" ht="28.5" customHeight="1" x14ac:dyDescent="0.3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6:28" ht="28.5" customHeight="1" x14ac:dyDescent="0.3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6:28" ht="28.5" customHeight="1" x14ac:dyDescent="0.3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6:28" ht="28.5" customHeight="1" x14ac:dyDescent="0.3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6:28" ht="28.5" customHeight="1" x14ac:dyDescent="0.3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6:28" ht="28.5" customHeight="1" x14ac:dyDescent="0.3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6:28" ht="28.5" customHeight="1" x14ac:dyDescent="0.3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6:28" ht="28.5" customHeight="1" x14ac:dyDescent="0.3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6:28" ht="28.5" customHeight="1" x14ac:dyDescent="0.3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6:28" ht="28.5" customHeight="1" x14ac:dyDescent="0.3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6:28" ht="28.5" customHeight="1" x14ac:dyDescent="0.3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6:28" ht="28.5" customHeight="1" x14ac:dyDescent="0.3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6:28" ht="28.5" customHeight="1" x14ac:dyDescent="0.3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6:28" ht="28.5" customHeight="1" x14ac:dyDescent="0.3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6:28" ht="28.5" customHeight="1" x14ac:dyDescent="0.3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6:28" ht="28.5" customHeight="1" x14ac:dyDescent="0.3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6:28" ht="28.5" customHeight="1" x14ac:dyDescent="0.3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6:28" ht="28.5" customHeight="1" x14ac:dyDescent="0.3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6:28" ht="28.5" customHeight="1" x14ac:dyDescent="0.3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6:28" ht="28.5" customHeight="1" x14ac:dyDescent="0.3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6:28" ht="28.5" customHeight="1" x14ac:dyDescent="0.3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6:28" ht="28.5" customHeight="1" x14ac:dyDescent="0.3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6:28" ht="28.5" customHeight="1" x14ac:dyDescent="0.3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6:28" ht="28.5" customHeight="1" x14ac:dyDescent="0.3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6:28" ht="28.5" customHeight="1" x14ac:dyDescent="0.3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6:28" ht="28.5" customHeight="1" x14ac:dyDescent="0.3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6:28" ht="28.5" customHeight="1" x14ac:dyDescent="0.3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6:28" ht="28.5" customHeight="1" x14ac:dyDescent="0.3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6:28" ht="28.5" customHeight="1" x14ac:dyDescent="0.3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6:28" ht="28.5" customHeight="1" x14ac:dyDescent="0.3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6:28" ht="28.5" customHeight="1" x14ac:dyDescent="0.3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6:28" ht="28.5" customHeight="1" x14ac:dyDescent="0.3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6:28" ht="28.5" customHeight="1" x14ac:dyDescent="0.3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6:28" ht="28.5" customHeight="1" x14ac:dyDescent="0.3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6:28" ht="28.5" customHeight="1" x14ac:dyDescent="0.3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6:28" ht="28.5" customHeight="1" x14ac:dyDescent="0.3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6:28" ht="28.5" customHeight="1" x14ac:dyDescent="0.3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6:28" ht="28.5" customHeight="1" x14ac:dyDescent="0.3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6:28" ht="28.5" customHeight="1" x14ac:dyDescent="0.3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6:28" ht="28.5" customHeight="1" x14ac:dyDescent="0.3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6:28" ht="28.5" customHeight="1" x14ac:dyDescent="0.3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6:28" ht="28.5" customHeight="1" x14ac:dyDescent="0.3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6:28" ht="28.5" customHeight="1" x14ac:dyDescent="0.3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6:28" ht="28.5" customHeight="1" x14ac:dyDescent="0.3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6:28" ht="28.5" customHeight="1" x14ac:dyDescent="0.3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6:28" ht="28.5" customHeight="1" x14ac:dyDescent="0.3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6:28" ht="28.5" customHeight="1" x14ac:dyDescent="0.3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6:28" ht="28.5" customHeight="1" x14ac:dyDescent="0.3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6:28" ht="28.5" customHeight="1" x14ac:dyDescent="0.3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6:28" ht="28.5" customHeight="1" x14ac:dyDescent="0.3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6:28" ht="28.5" customHeight="1" x14ac:dyDescent="0.3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6:28" ht="28.5" customHeight="1" x14ac:dyDescent="0.3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6:28" ht="28.5" customHeight="1" x14ac:dyDescent="0.3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6:28" ht="28.5" customHeight="1" x14ac:dyDescent="0.3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6:28" ht="28.5" customHeight="1" x14ac:dyDescent="0.3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6:28" ht="28.5" customHeight="1" x14ac:dyDescent="0.3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6:28" ht="28.5" customHeight="1" x14ac:dyDescent="0.3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6:28" ht="28.5" customHeight="1" x14ac:dyDescent="0.3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6:28" ht="28.5" customHeight="1" x14ac:dyDescent="0.3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6:28" ht="28.5" customHeight="1" x14ac:dyDescent="0.3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6:28" ht="28.5" customHeight="1" x14ac:dyDescent="0.3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6:28" ht="28.5" customHeight="1" x14ac:dyDescent="0.3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6:28" ht="28.5" customHeight="1" x14ac:dyDescent="0.3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6:28" ht="28.5" customHeight="1" x14ac:dyDescent="0.3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6:28" ht="28.5" customHeight="1" x14ac:dyDescent="0.3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6:28" ht="28.5" customHeight="1" x14ac:dyDescent="0.3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6:28" ht="28.5" customHeight="1" x14ac:dyDescent="0.3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6:28" ht="28.5" customHeight="1" x14ac:dyDescent="0.3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6:28" ht="28.5" customHeight="1" x14ac:dyDescent="0.3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6:28" ht="28.5" customHeight="1" x14ac:dyDescent="0.3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6:28" ht="28.5" customHeight="1" x14ac:dyDescent="0.3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6:28" ht="28.5" customHeight="1" x14ac:dyDescent="0.3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6:28" ht="28.5" customHeight="1" x14ac:dyDescent="0.3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6:28" ht="28.5" customHeight="1" x14ac:dyDescent="0.3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6:28" ht="28.5" customHeight="1" x14ac:dyDescent="0.3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6:28" ht="28.5" customHeight="1" x14ac:dyDescent="0.3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6:28" ht="28.5" customHeight="1" x14ac:dyDescent="0.3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6:28" ht="28.5" customHeight="1" x14ac:dyDescent="0.3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6:28" ht="28.5" customHeight="1" x14ac:dyDescent="0.3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6:28" ht="28.5" customHeight="1" x14ac:dyDescent="0.3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6:28" ht="28.5" customHeight="1" x14ac:dyDescent="0.3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6:28" ht="28.5" customHeight="1" x14ac:dyDescent="0.3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6:28" ht="28.5" customHeight="1" x14ac:dyDescent="0.3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6:28" ht="28.5" customHeight="1" x14ac:dyDescent="0.3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6:28" ht="28.5" customHeight="1" x14ac:dyDescent="0.3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6:28" ht="28.5" customHeight="1" x14ac:dyDescent="0.3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6:28" ht="28.5" customHeight="1" x14ac:dyDescent="0.3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6:28" ht="28.5" customHeight="1" x14ac:dyDescent="0.3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6:28" ht="28.5" customHeight="1" x14ac:dyDescent="0.3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6:28" ht="28.5" customHeight="1" x14ac:dyDescent="0.3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6:28" ht="28.5" customHeight="1" x14ac:dyDescent="0.3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6:28" ht="28.5" customHeight="1" x14ac:dyDescent="0.3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6:28" ht="28.5" customHeight="1" x14ac:dyDescent="0.3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6:28" ht="28.5" customHeight="1" x14ac:dyDescent="0.3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6:28" ht="28.5" customHeight="1" x14ac:dyDescent="0.3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6:28" ht="28.5" customHeight="1" x14ac:dyDescent="0.3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6:28" ht="28.5" customHeight="1" x14ac:dyDescent="0.3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6:28" ht="28.5" customHeight="1" x14ac:dyDescent="0.3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6:28" ht="28.5" customHeight="1" x14ac:dyDescent="0.3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6:28" ht="28.5" customHeight="1" x14ac:dyDescent="0.3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6:28" ht="28.5" customHeight="1" x14ac:dyDescent="0.3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6:28" ht="28.5" customHeight="1" x14ac:dyDescent="0.3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6:28" ht="28.5" customHeight="1" x14ac:dyDescent="0.3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6:28" ht="28.5" customHeight="1" x14ac:dyDescent="0.3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6:28" ht="28.5" customHeight="1" x14ac:dyDescent="0.3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6:28" ht="28.5" customHeight="1" x14ac:dyDescent="0.3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6:28" ht="28.5" customHeight="1" x14ac:dyDescent="0.3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6:28" ht="28.5" customHeight="1" x14ac:dyDescent="0.3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6:28" ht="28.5" customHeight="1" x14ac:dyDescent="0.3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6:28" ht="28.5" customHeight="1" x14ac:dyDescent="0.3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6:28" ht="28.5" customHeight="1" x14ac:dyDescent="0.3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6:28" ht="28.5" customHeight="1" x14ac:dyDescent="0.3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6:28" ht="28.5" customHeight="1" x14ac:dyDescent="0.3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6:28" ht="28.5" customHeight="1" x14ac:dyDescent="0.3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6:28" ht="28.5" customHeight="1" x14ac:dyDescent="0.3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6:28" ht="28.5" customHeight="1" x14ac:dyDescent="0.3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6:28" ht="28.5" customHeight="1" x14ac:dyDescent="0.3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6:28" ht="28.5" customHeight="1" x14ac:dyDescent="0.3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6:28" ht="28.5" customHeight="1" x14ac:dyDescent="0.3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6:28" ht="28.5" customHeight="1" x14ac:dyDescent="0.3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6:28" ht="28.5" customHeight="1" x14ac:dyDescent="0.3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6:28" ht="28.5" customHeight="1" x14ac:dyDescent="0.3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6:28" ht="28.5" customHeight="1" x14ac:dyDescent="0.3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6:28" ht="28.5" customHeight="1" x14ac:dyDescent="0.3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6:28" ht="28.5" customHeight="1" x14ac:dyDescent="0.3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6:28" ht="28.5" customHeight="1" x14ac:dyDescent="0.3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6:28" ht="28.5" customHeight="1" x14ac:dyDescent="0.3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6:28" ht="28.5" customHeight="1" x14ac:dyDescent="0.3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6:28" ht="28.5" customHeight="1" x14ac:dyDescent="0.3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6:28" ht="28.5" customHeight="1" x14ac:dyDescent="0.3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6:28" ht="28.5" customHeight="1" x14ac:dyDescent="0.3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6:28" ht="28.5" customHeight="1" x14ac:dyDescent="0.3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6:28" ht="28.5" customHeight="1" x14ac:dyDescent="0.3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6:28" ht="28.5" customHeight="1" x14ac:dyDescent="0.3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6:28" ht="28.5" customHeight="1" x14ac:dyDescent="0.3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6:28" ht="28.5" customHeight="1" x14ac:dyDescent="0.3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6:28" ht="28.5" customHeight="1" x14ac:dyDescent="0.3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6:28" ht="28.5" customHeight="1" x14ac:dyDescent="0.3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6:28" ht="28.5" customHeight="1" x14ac:dyDescent="0.3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6:28" ht="28.5" customHeight="1" x14ac:dyDescent="0.3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6:28" ht="28.5" customHeight="1" x14ac:dyDescent="0.3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6:28" ht="28.5" customHeight="1" x14ac:dyDescent="0.3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6:28" ht="28.5" customHeight="1" x14ac:dyDescent="0.3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6:28" ht="28.5" customHeight="1" x14ac:dyDescent="0.3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6:28" ht="28.5" customHeight="1" x14ac:dyDescent="0.3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6:28" ht="28.5" customHeight="1" x14ac:dyDescent="0.3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6:28" ht="28.5" customHeight="1" x14ac:dyDescent="0.3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6:28" ht="28.5" customHeight="1" x14ac:dyDescent="0.3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6:28" ht="28.5" customHeight="1" x14ac:dyDescent="0.3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6:28" ht="28.5" customHeight="1" x14ac:dyDescent="0.3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6:28" ht="28.5" customHeight="1" x14ac:dyDescent="0.3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6:28" ht="28.5" customHeight="1" x14ac:dyDescent="0.3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6:28" ht="28.5" customHeight="1" x14ac:dyDescent="0.3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6:28" ht="28.5" customHeight="1" x14ac:dyDescent="0.3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6:28" ht="28.5" customHeight="1" x14ac:dyDescent="0.3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6:28" ht="28.5" customHeight="1" x14ac:dyDescent="0.3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6:28" ht="28.5" customHeight="1" x14ac:dyDescent="0.3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6:28" ht="28.5" customHeight="1" x14ac:dyDescent="0.3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6:28" ht="28.5" customHeight="1" x14ac:dyDescent="0.3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6:28" ht="28.5" customHeight="1" x14ac:dyDescent="0.3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6:28" ht="28.5" customHeight="1" x14ac:dyDescent="0.3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6:28" ht="28.5" customHeight="1" x14ac:dyDescent="0.3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6:28" ht="28.5" customHeight="1" x14ac:dyDescent="0.3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6:28" ht="28.5" customHeight="1" x14ac:dyDescent="0.3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6:28" ht="28.5" customHeight="1" x14ac:dyDescent="0.3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6:28" ht="28.5" customHeight="1" x14ac:dyDescent="0.3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6:28" ht="28.5" customHeight="1" x14ac:dyDescent="0.3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6:28" ht="28.5" customHeight="1" x14ac:dyDescent="0.3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6:28" ht="28.5" customHeight="1" x14ac:dyDescent="0.3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6:28" ht="28.5" customHeight="1" x14ac:dyDescent="0.3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6:28" ht="28.5" customHeight="1" x14ac:dyDescent="0.3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6:28" ht="28.5" customHeight="1" x14ac:dyDescent="0.3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6:28" ht="28.5" customHeight="1" x14ac:dyDescent="0.3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6:28" ht="28.5" customHeight="1" x14ac:dyDescent="0.3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6:28" ht="28.5" customHeight="1" x14ac:dyDescent="0.3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6:28" ht="28.5" customHeight="1" x14ac:dyDescent="0.3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6:28" ht="28.5" customHeight="1" x14ac:dyDescent="0.3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6:28" ht="28.5" customHeight="1" x14ac:dyDescent="0.3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6:28" ht="28.5" customHeight="1" x14ac:dyDescent="0.3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6:28" ht="28.5" customHeight="1" x14ac:dyDescent="0.3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6:28" ht="28.5" customHeight="1" x14ac:dyDescent="0.3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6:28" ht="28.5" customHeight="1" x14ac:dyDescent="0.3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6:28" ht="28.5" customHeight="1" x14ac:dyDescent="0.3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6:28" ht="28.5" customHeight="1" x14ac:dyDescent="0.3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6:28" ht="28.5" customHeight="1" x14ac:dyDescent="0.3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6:28" ht="28.5" customHeight="1" x14ac:dyDescent="0.3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6:28" ht="28.5" customHeight="1" x14ac:dyDescent="0.3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6:28" ht="28.5" customHeight="1" x14ac:dyDescent="0.3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6:28" ht="28.5" customHeight="1" x14ac:dyDescent="0.3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6:28" ht="28.5" customHeight="1" x14ac:dyDescent="0.3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6:28" ht="28.5" customHeight="1" x14ac:dyDescent="0.3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6:28" ht="28.5" customHeight="1" x14ac:dyDescent="0.3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6:28" ht="28.5" customHeight="1" x14ac:dyDescent="0.3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6:28" ht="28.5" customHeight="1" x14ac:dyDescent="0.3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6:28" ht="28.5" customHeight="1" x14ac:dyDescent="0.3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6:28" ht="28.5" customHeight="1" x14ac:dyDescent="0.3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6:28" ht="28.5" customHeight="1" x14ac:dyDescent="0.3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6:28" ht="28.5" customHeight="1" x14ac:dyDescent="0.3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6:28" ht="28.5" customHeight="1" x14ac:dyDescent="0.3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6:28" ht="28.5" customHeight="1" x14ac:dyDescent="0.3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6:28" ht="28.5" customHeight="1" x14ac:dyDescent="0.3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6:28" ht="28.5" customHeight="1" x14ac:dyDescent="0.3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6:28" ht="28.5" customHeight="1" x14ac:dyDescent="0.3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6:28" ht="28.5" customHeight="1" x14ac:dyDescent="0.3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6:28" ht="28.5" customHeight="1" x14ac:dyDescent="0.3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6:28" ht="28.5" customHeight="1" x14ac:dyDescent="0.3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6:28" ht="28.5" customHeight="1" x14ac:dyDescent="0.3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6:28" ht="28.5" customHeight="1" x14ac:dyDescent="0.3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6:28" ht="28.5" customHeight="1" x14ac:dyDescent="0.3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6:28" ht="28.5" customHeight="1" x14ac:dyDescent="0.3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6:28" ht="28.5" customHeight="1" x14ac:dyDescent="0.3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6:28" ht="28.5" customHeight="1" x14ac:dyDescent="0.3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6:28" ht="28.5" customHeight="1" x14ac:dyDescent="0.3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6:28" ht="28.5" customHeight="1" x14ac:dyDescent="0.3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6:28" ht="28.5" customHeight="1" x14ac:dyDescent="0.3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6:28" ht="28.5" customHeight="1" x14ac:dyDescent="0.3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6:28" ht="28.5" customHeight="1" x14ac:dyDescent="0.3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6:28" ht="28.5" customHeight="1" x14ac:dyDescent="0.3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6:28" ht="28.5" customHeight="1" x14ac:dyDescent="0.3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6:28" ht="28.5" customHeight="1" x14ac:dyDescent="0.3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6:28" ht="28.5" customHeight="1" x14ac:dyDescent="0.3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6:28" ht="28.5" customHeight="1" x14ac:dyDescent="0.3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6:28" ht="28.5" customHeight="1" x14ac:dyDescent="0.3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6:28" ht="28.5" customHeight="1" x14ac:dyDescent="0.3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6:28" ht="28.5" customHeight="1" x14ac:dyDescent="0.3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6:28" ht="28.5" customHeight="1" x14ac:dyDescent="0.3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6:28" ht="28.5" customHeight="1" x14ac:dyDescent="0.3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6:28" ht="28.5" customHeight="1" x14ac:dyDescent="0.3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6:28" ht="28.5" customHeight="1" x14ac:dyDescent="0.3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6:28" ht="28.5" customHeight="1" x14ac:dyDescent="0.3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6:28" ht="28.5" customHeight="1" x14ac:dyDescent="0.3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6:28" ht="28.5" customHeight="1" x14ac:dyDescent="0.3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6:28" ht="28.5" customHeight="1" x14ac:dyDescent="0.3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6:28" ht="28.5" customHeight="1" x14ac:dyDescent="0.3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6:28" ht="28.5" customHeight="1" x14ac:dyDescent="0.3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6:28" ht="28.5" customHeight="1" x14ac:dyDescent="0.3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6:28" ht="28.5" customHeight="1" x14ac:dyDescent="0.3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6:28" ht="28.5" customHeight="1" x14ac:dyDescent="0.3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6:28" ht="28.5" customHeight="1" x14ac:dyDescent="0.3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6:28" ht="28.5" customHeight="1" x14ac:dyDescent="0.3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6:28" ht="28.5" customHeight="1" x14ac:dyDescent="0.3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6:28" ht="28.5" customHeight="1" x14ac:dyDescent="0.3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6:28" ht="28.5" customHeight="1" x14ac:dyDescent="0.3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6:28" ht="28.5" customHeight="1" x14ac:dyDescent="0.3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6:28" ht="28.5" customHeight="1" x14ac:dyDescent="0.3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6:28" ht="28.5" customHeight="1" x14ac:dyDescent="0.3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6:28" ht="28.5" customHeight="1" x14ac:dyDescent="0.3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6:28" ht="28.5" customHeight="1" x14ac:dyDescent="0.3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6:28" ht="28.5" customHeight="1" x14ac:dyDescent="0.3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6:28" ht="28.5" customHeight="1" x14ac:dyDescent="0.3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6:28" ht="28.5" customHeight="1" x14ac:dyDescent="0.3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6:28" ht="28.5" customHeight="1" x14ac:dyDescent="0.3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6:28" ht="28.5" customHeight="1" x14ac:dyDescent="0.3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6:28" ht="28.5" customHeight="1" x14ac:dyDescent="0.3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6:28" ht="28.5" customHeight="1" x14ac:dyDescent="0.3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6:28" ht="28.5" customHeight="1" x14ac:dyDescent="0.3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6:28" ht="28.5" customHeight="1" x14ac:dyDescent="0.3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6:28" ht="28.5" customHeight="1" x14ac:dyDescent="0.3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6:28" ht="28.5" customHeight="1" x14ac:dyDescent="0.3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6:28" ht="28.5" customHeight="1" x14ac:dyDescent="0.3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6:28" ht="28.5" customHeight="1" x14ac:dyDescent="0.3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6:28" ht="28.5" customHeight="1" x14ac:dyDescent="0.3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6:28" ht="28.5" customHeight="1" x14ac:dyDescent="0.3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6:28" ht="28.5" customHeight="1" x14ac:dyDescent="0.3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6:28" ht="28.5" customHeight="1" x14ac:dyDescent="0.3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6:28" ht="28.5" customHeight="1" x14ac:dyDescent="0.3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6:28" ht="28.5" customHeight="1" x14ac:dyDescent="0.3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6:28" ht="28.5" customHeight="1" x14ac:dyDescent="0.3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6:28" ht="28.5" customHeight="1" x14ac:dyDescent="0.3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6:28" ht="28.5" customHeight="1" x14ac:dyDescent="0.3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6:28" ht="28.5" customHeight="1" x14ac:dyDescent="0.3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6:28" ht="28.5" customHeight="1" x14ac:dyDescent="0.3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6:28" ht="28.5" customHeight="1" x14ac:dyDescent="0.3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6:28" ht="28.5" customHeight="1" x14ac:dyDescent="0.3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6:28" ht="28.5" customHeight="1" x14ac:dyDescent="0.3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6:28" ht="28.5" customHeight="1" x14ac:dyDescent="0.3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6:28" ht="28.5" customHeight="1" x14ac:dyDescent="0.3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6:28" ht="28.5" customHeight="1" x14ac:dyDescent="0.3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6:28" ht="28.5" customHeight="1" x14ac:dyDescent="0.3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6:28" ht="28.5" customHeight="1" x14ac:dyDescent="0.3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6:28" ht="28.5" customHeight="1" x14ac:dyDescent="0.3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6:28" ht="28.5" customHeight="1" x14ac:dyDescent="0.3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6:28" ht="28.5" customHeight="1" x14ac:dyDescent="0.3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6:28" ht="28.5" customHeight="1" x14ac:dyDescent="0.3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6:28" ht="28.5" customHeight="1" x14ac:dyDescent="0.3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6:28" ht="28.5" customHeight="1" x14ac:dyDescent="0.3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6:28" ht="28.5" customHeight="1" x14ac:dyDescent="0.3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6:28" ht="28.5" customHeight="1" x14ac:dyDescent="0.3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6:28" ht="28.5" customHeight="1" x14ac:dyDescent="0.3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6:28" ht="28.5" customHeight="1" x14ac:dyDescent="0.3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6:28" ht="28.5" customHeight="1" x14ac:dyDescent="0.3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6:28" ht="28.5" customHeight="1" x14ac:dyDescent="0.3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6:28" ht="28.5" customHeight="1" x14ac:dyDescent="0.3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6:28" ht="28.5" customHeight="1" x14ac:dyDescent="0.3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6:28" ht="28.5" customHeight="1" x14ac:dyDescent="0.3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6:28" ht="28.5" customHeight="1" x14ac:dyDescent="0.3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6:28" ht="28.5" customHeight="1" x14ac:dyDescent="0.3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6:28" ht="28.5" customHeight="1" x14ac:dyDescent="0.3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6:28" ht="28.5" customHeight="1" x14ac:dyDescent="0.3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6:28" ht="28.5" customHeight="1" x14ac:dyDescent="0.3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6:28" ht="28.5" customHeight="1" x14ac:dyDescent="0.3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6:28" ht="28.5" customHeight="1" x14ac:dyDescent="0.3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6:28" ht="28.5" customHeight="1" x14ac:dyDescent="0.3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6:28" ht="28.5" customHeight="1" x14ac:dyDescent="0.3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6:28" ht="28.5" customHeight="1" x14ac:dyDescent="0.3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6:28" ht="28.5" customHeight="1" x14ac:dyDescent="0.3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6:28" ht="28.5" customHeight="1" x14ac:dyDescent="0.3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6:28" ht="28.5" customHeight="1" x14ac:dyDescent="0.3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6:28" ht="28.5" customHeight="1" x14ac:dyDescent="0.3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6:28" ht="28.5" customHeight="1" x14ac:dyDescent="0.3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6:28" ht="28.5" customHeight="1" x14ac:dyDescent="0.3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6:28" ht="28.5" customHeight="1" x14ac:dyDescent="0.3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6:28" ht="28.5" customHeight="1" x14ac:dyDescent="0.3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6:28" ht="28.5" customHeight="1" x14ac:dyDescent="0.3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6:28" ht="28.5" customHeight="1" x14ac:dyDescent="0.3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6:28" ht="28.5" customHeight="1" x14ac:dyDescent="0.3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6:28" ht="28.5" customHeight="1" x14ac:dyDescent="0.3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6:28" ht="28.5" customHeight="1" x14ac:dyDescent="0.3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6:28" ht="28.5" customHeight="1" x14ac:dyDescent="0.3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6:28" ht="28.5" customHeight="1" x14ac:dyDescent="0.3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6:28" ht="28.5" customHeight="1" x14ac:dyDescent="0.3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6:28" ht="28.5" customHeight="1" x14ac:dyDescent="0.3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6:28" ht="28.5" customHeight="1" x14ac:dyDescent="0.3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6:28" ht="28.5" customHeight="1" x14ac:dyDescent="0.3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6:28" ht="28.5" customHeight="1" x14ac:dyDescent="0.3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6:28" ht="28.5" customHeight="1" x14ac:dyDescent="0.3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6:28" ht="28.5" customHeight="1" x14ac:dyDescent="0.3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6:28" ht="28.5" customHeight="1" x14ac:dyDescent="0.3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6:28" ht="28.5" customHeight="1" x14ac:dyDescent="0.3"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6:28" ht="28.5" customHeight="1" x14ac:dyDescent="0.3"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6:28" ht="28.5" customHeight="1" x14ac:dyDescent="0.3"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6:28" ht="28.5" customHeight="1" x14ac:dyDescent="0.3"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6:28" ht="28.5" customHeight="1" x14ac:dyDescent="0.3"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6:28" ht="28.5" customHeight="1" x14ac:dyDescent="0.3"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6:28" ht="28.5" customHeight="1" x14ac:dyDescent="0.3"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6:28" ht="28.5" customHeight="1" x14ac:dyDescent="0.3"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6:28" ht="28.5" customHeight="1" x14ac:dyDescent="0.3"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6:28" ht="28.5" customHeight="1" x14ac:dyDescent="0.3"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6:28" ht="28.5" customHeight="1" x14ac:dyDescent="0.3"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6:28" ht="28.5" customHeight="1" x14ac:dyDescent="0.3"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6:28" ht="28.5" customHeight="1" x14ac:dyDescent="0.3"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6:28" ht="28.5" customHeight="1" x14ac:dyDescent="0.3"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6:28" ht="28.5" customHeight="1" x14ac:dyDescent="0.3"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6:28" ht="28.5" customHeight="1" x14ac:dyDescent="0.3"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6:28" ht="28.5" customHeight="1" x14ac:dyDescent="0.3"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6:28" ht="28.5" customHeight="1" x14ac:dyDescent="0.3"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6:28" ht="28.5" customHeight="1" x14ac:dyDescent="0.3"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6:28" ht="28.5" customHeight="1" x14ac:dyDescent="0.3"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6:28" ht="28.5" customHeight="1" x14ac:dyDescent="0.3"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6:28" ht="28.5" customHeight="1" x14ac:dyDescent="0.3"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6:28" ht="28.5" customHeight="1" x14ac:dyDescent="0.3"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6:28" ht="28.5" customHeight="1" x14ac:dyDescent="0.3"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6:28" ht="28.5" customHeight="1" x14ac:dyDescent="0.3"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6:28" ht="28.5" customHeight="1" x14ac:dyDescent="0.3"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6:28" ht="28.5" customHeight="1" x14ac:dyDescent="0.3"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6:28" ht="28.5" customHeight="1" x14ac:dyDescent="0.3"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6:28" ht="28.5" customHeight="1" x14ac:dyDescent="0.3"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6:28" ht="28.5" customHeight="1" x14ac:dyDescent="0.3"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6:28" ht="28.5" customHeight="1" x14ac:dyDescent="0.3"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6:28" ht="28.5" customHeight="1" x14ac:dyDescent="0.3"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6:28" ht="28.5" customHeight="1" x14ac:dyDescent="0.3"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6:28" ht="28.5" customHeight="1" x14ac:dyDescent="0.3"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6:28" ht="28.5" customHeight="1" x14ac:dyDescent="0.3"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6:28" ht="28.5" customHeight="1" x14ac:dyDescent="0.3"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6:28" ht="28.5" customHeight="1" x14ac:dyDescent="0.3"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6:28" ht="28.5" customHeight="1" x14ac:dyDescent="0.3"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6:28" ht="28.5" customHeight="1" x14ac:dyDescent="0.3"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6:28" ht="28.5" customHeight="1" x14ac:dyDescent="0.3"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6:28" ht="28.5" customHeight="1" x14ac:dyDescent="0.3"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6:28" ht="28.5" customHeight="1" x14ac:dyDescent="0.3"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6:28" ht="28.5" customHeight="1" x14ac:dyDescent="0.3"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6:28" ht="28.5" customHeight="1" x14ac:dyDescent="0.3"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6:28" ht="28.5" customHeight="1" x14ac:dyDescent="0.3"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6:28" ht="28.5" customHeight="1" x14ac:dyDescent="0.3"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6:28" ht="28.5" customHeight="1" x14ac:dyDescent="0.3"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6:28" ht="28.5" customHeight="1" x14ac:dyDescent="0.3"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6:28" ht="28.5" customHeight="1" x14ac:dyDescent="0.3"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6:28" ht="28.5" customHeight="1" x14ac:dyDescent="0.3"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6:28" ht="28.5" customHeight="1" x14ac:dyDescent="0.3"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6:28" ht="28.5" customHeight="1" x14ac:dyDescent="0.3"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6:28" ht="28.5" customHeight="1" x14ac:dyDescent="0.3"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6:28" ht="28.5" customHeight="1" x14ac:dyDescent="0.3"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6:28" ht="28.5" customHeight="1" x14ac:dyDescent="0.3"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6:28" ht="28.5" customHeight="1" x14ac:dyDescent="0.3"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6:28" ht="28.5" customHeight="1" x14ac:dyDescent="0.3"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6:28" ht="28.5" customHeight="1" x14ac:dyDescent="0.3"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6:28" ht="28.5" customHeight="1" x14ac:dyDescent="0.3"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6:28" ht="28.5" customHeight="1" x14ac:dyDescent="0.3"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6:28" ht="28.5" customHeight="1" x14ac:dyDescent="0.3"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6:28" ht="28.5" customHeight="1" x14ac:dyDescent="0.3"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6:28" ht="28.5" customHeight="1" x14ac:dyDescent="0.3"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6:28" ht="28.5" customHeight="1" x14ac:dyDescent="0.3"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6:28" ht="28.5" customHeight="1" x14ac:dyDescent="0.3"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6:28" ht="28.5" customHeight="1" x14ac:dyDescent="0.3"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6:28" ht="28.5" customHeight="1" x14ac:dyDescent="0.3"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6:28" ht="28.5" customHeight="1" x14ac:dyDescent="0.3"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6:28" ht="28.5" customHeight="1" x14ac:dyDescent="0.3"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6:28" ht="28.5" customHeight="1" x14ac:dyDescent="0.3"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6:28" ht="28.5" customHeight="1" x14ac:dyDescent="0.3"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6:28" ht="28.5" customHeight="1" x14ac:dyDescent="0.3"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6:28" ht="28.5" customHeight="1" x14ac:dyDescent="0.3"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6:28" ht="28.5" customHeight="1" x14ac:dyDescent="0.3"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6:28" ht="28.5" customHeight="1" x14ac:dyDescent="0.3"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6:28" ht="28.5" customHeight="1" x14ac:dyDescent="0.3"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6:28" ht="28.5" customHeight="1" x14ac:dyDescent="0.3"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6:28" ht="28.5" customHeight="1" x14ac:dyDescent="0.3"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6:28" ht="28.5" customHeight="1" x14ac:dyDescent="0.3"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6:28" ht="28.5" customHeight="1" x14ac:dyDescent="0.3"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6:28" ht="28.5" customHeight="1" x14ac:dyDescent="0.3"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6:28" ht="28.5" customHeight="1" x14ac:dyDescent="0.3"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6:28" ht="28.5" customHeight="1" x14ac:dyDescent="0.3"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6:28" ht="28.5" customHeight="1" x14ac:dyDescent="0.3"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6:28" ht="28.5" customHeight="1" x14ac:dyDescent="0.3"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6:28" ht="28.5" customHeight="1" x14ac:dyDescent="0.3"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6:28" ht="28.5" customHeight="1" x14ac:dyDescent="0.3"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6:28" ht="28.5" customHeight="1" x14ac:dyDescent="0.3"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6:28" ht="28.5" customHeight="1" x14ac:dyDescent="0.3"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6:28" ht="28.5" customHeight="1" x14ac:dyDescent="0.3"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6:28" ht="28.5" customHeight="1" x14ac:dyDescent="0.3"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6:28" ht="28.5" customHeight="1" x14ac:dyDescent="0.3"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6:28" ht="28.5" customHeight="1" x14ac:dyDescent="0.3"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6:28" ht="28.5" customHeight="1" x14ac:dyDescent="0.3"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6:28" ht="28.5" customHeight="1" x14ac:dyDescent="0.3"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6:28" ht="28.5" customHeight="1" x14ac:dyDescent="0.3"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6:28" ht="28.5" customHeight="1" x14ac:dyDescent="0.3"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6:28" ht="28.5" customHeight="1" x14ac:dyDescent="0.3"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6:28" ht="28.5" customHeight="1" x14ac:dyDescent="0.3"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6:28" ht="28.5" customHeight="1" x14ac:dyDescent="0.3"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6:28" ht="28.5" customHeight="1" x14ac:dyDescent="0.3"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6:28" ht="28.5" customHeight="1" x14ac:dyDescent="0.3"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6:28" ht="28.5" customHeight="1" x14ac:dyDescent="0.3"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6:28" ht="28.5" customHeight="1" x14ac:dyDescent="0.3"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6:28" ht="28.5" customHeight="1" x14ac:dyDescent="0.3"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6:28" ht="28.5" customHeight="1" x14ac:dyDescent="0.3"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6:28" ht="28.5" customHeight="1" x14ac:dyDescent="0.3"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6:28" ht="28.5" customHeight="1" x14ac:dyDescent="0.3"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6:28" ht="28.5" customHeight="1" x14ac:dyDescent="0.3"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6:28" ht="28.5" customHeight="1" x14ac:dyDescent="0.3"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6:28" ht="28.5" customHeight="1" x14ac:dyDescent="0.3"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6:28" ht="28.5" customHeight="1" x14ac:dyDescent="0.3"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6:28" ht="28.5" customHeight="1" x14ac:dyDescent="0.3"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6:28" ht="28.5" customHeight="1" x14ac:dyDescent="0.3"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</sheetData>
  <sheetProtection algorithmName="SHA-512" hashValue="zzgt8QjfsDnppobRq/i1i367yCI+VSuvzUA6o6pUsrIez6HC1Gg3VIUfPV1Ds5hD5DYQbK8QHPQNdvTgB9JrvQ==" saltValue="4xx8glg2Fdch65fFahOAUQ==" spinCount="100000" sheet="1" formatCells="0" formatColumns="0" formatRows="0" insertColumns="0" insertRows="0" insertHyperlinks="0" deleteColumns="0" deleteRows="0" sort="0" autoFilter="0" pivotTables="0"/>
  <mergeCells count="11">
    <mergeCell ref="A33:A36"/>
    <mergeCell ref="A37:A40"/>
    <mergeCell ref="A41:A42"/>
    <mergeCell ref="A43:A44"/>
    <mergeCell ref="A45:A48"/>
    <mergeCell ref="A31:A32"/>
    <mergeCell ref="A4:A10"/>
    <mergeCell ref="A11:A16"/>
    <mergeCell ref="A17:A20"/>
    <mergeCell ref="A21:A28"/>
    <mergeCell ref="A29:A30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17"/>
  <sheetViews>
    <sheetView topLeftCell="A4" workbookViewId="0">
      <selection activeCell="B19" sqref="B19"/>
    </sheetView>
  </sheetViews>
  <sheetFormatPr defaultColWidth="8.77734375" defaultRowHeight="14.4" x14ac:dyDescent="0.3"/>
  <cols>
    <col min="1" max="1" width="50.21875" style="5" customWidth="1"/>
    <col min="2" max="2" width="8.77734375" style="5"/>
    <col min="3" max="3" width="18.44140625" style="5" customWidth="1"/>
    <col min="4" max="16384" width="8.77734375" style="5"/>
  </cols>
  <sheetData>
    <row r="3" spans="1:3" ht="15" thickBot="1" x14ac:dyDescent="0.35"/>
    <row r="4" spans="1:3" x14ac:dyDescent="0.3">
      <c r="A4" s="14" t="s">
        <v>57</v>
      </c>
      <c r="B4" s="26" t="s">
        <v>58</v>
      </c>
      <c r="C4" s="27"/>
    </row>
    <row r="5" spans="1:3" x14ac:dyDescent="0.3">
      <c r="A5" s="15" t="s">
        <v>0</v>
      </c>
      <c r="B5" s="19">
        <f>SUM(Test!E5:E10)</f>
        <v>0</v>
      </c>
      <c r="C5" s="20">
        <f>SUM(B5/100)</f>
        <v>0</v>
      </c>
    </row>
    <row r="6" spans="1:3" x14ac:dyDescent="0.3">
      <c r="A6" s="15" t="s">
        <v>9</v>
      </c>
      <c r="B6" s="19">
        <f>SUM(Test!E11:E16)</f>
        <v>0</v>
      </c>
      <c r="C6" s="20">
        <f t="shared" ref="C6:C15" si="0">B6/100</f>
        <v>0</v>
      </c>
    </row>
    <row r="7" spans="1:3" x14ac:dyDescent="0.3">
      <c r="A7" s="15" t="s">
        <v>16</v>
      </c>
      <c r="B7" s="19">
        <f>SUM(Test!E17:E20)</f>
        <v>0</v>
      </c>
      <c r="C7" s="21">
        <f t="shared" si="0"/>
        <v>0</v>
      </c>
    </row>
    <row r="8" spans="1:3" x14ac:dyDescent="0.3">
      <c r="A8" s="15" t="s">
        <v>21</v>
      </c>
      <c r="B8" s="19">
        <f>SUM(Test!E21:E28)</f>
        <v>0</v>
      </c>
      <c r="C8" s="21">
        <f t="shared" si="0"/>
        <v>0</v>
      </c>
    </row>
    <row r="9" spans="1:3" x14ac:dyDescent="0.3">
      <c r="A9" s="15" t="s">
        <v>30</v>
      </c>
      <c r="B9" s="19">
        <f>SUM(Test!E29:E30)</f>
        <v>0</v>
      </c>
      <c r="C9" s="21">
        <f t="shared" si="0"/>
        <v>0</v>
      </c>
    </row>
    <row r="10" spans="1:3" x14ac:dyDescent="0.3">
      <c r="A10" s="15" t="s">
        <v>33</v>
      </c>
      <c r="B10" s="19">
        <f>SUM(Test!E31:E32)</f>
        <v>0</v>
      </c>
      <c r="C10" s="21">
        <f t="shared" si="0"/>
        <v>0</v>
      </c>
    </row>
    <row r="11" spans="1:3" x14ac:dyDescent="0.3">
      <c r="A11" s="15" t="s">
        <v>36</v>
      </c>
      <c r="B11" s="19">
        <f>SUM(Test!E33:E36)</f>
        <v>0</v>
      </c>
      <c r="C11" s="21">
        <f t="shared" si="0"/>
        <v>0</v>
      </c>
    </row>
    <row r="12" spans="1:3" x14ac:dyDescent="0.3">
      <c r="A12" s="15" t="s">
        <v>41</v>
      </c>
      <c r="B12" s="19">
        <f>SUM(Test!E37:E40)</f>
        <v>0</v>
      </c>
      <c r="C12" s="21">
        <f t="shared" si="0"/>
        <v>0</v>
      </c>
    </row>
    <row r="13" spans="1:3" x14ac:dyDescent="0.3">
      <c r="A13" s="15" t="s">
        <v>46</v>
      </c>
      <c r="B13" s="19">
        <f>SUM(Test!E41:E42)</f>
        <v>0</v>
      </c>
      <c r="C13" s="21">
        <f t="shared" si="0"/>
        <v>0</v>
      </c>
    </row>
    <row r="14" spans="1:3" x14ac:dyDescent="0.3">
      <c r="A14" s="15" t="s">
        <v>49</v>
      </c>
      <c r="B14" s="19">
        <f>SUM(Test!E43:E44)</f>
        <v>0</v>
      </c>
      <c r="C14" s="21">
        <f t="shared" si="0"/>
        <v>0</v>
      </c>
    </row>
    <row r="15" spans="1:3" x14ac:dyDescent="0.3">
      <c r="A15" s="15" t="s">
        <v>52</v>
      </c>
      <c r="B15" s="19">
        <f>SUM(Test!E45:E48)</f>
        <v>0</v>
      </c>
      <c r="C15" s="21">
        <f t="shared" si="0"/>
        <v>0</v>
      </c>
    </row>
    <row r="16" spans="1:3" ht="18" customHeight="1" x14ac:dyDescent="0.3">
      <c r="A16" s="16"/>
      <c r="B16" s="13"/>
      <c r="C16" s="21"/>
    </row>
    <row r="17" spans="1:3" ht="15" thickBot="1" x14ac:dyDescent="0.35">
      <c r="A17" s="12" t="s">
        <v>59</v>
      </c>
      <c r="B17" s="17"/>
      <c r="C17" s="18">
        <f>AVERAGE(C5:C15)</f>
        <v>0</v>
      </c>
    </row>
  </sheetData>
  <mergeCells count="1"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14" sqref="F14"/>
    </sheetView>
  </sheetViews>
  <sheetFormatPr defaultColWidth="8.77734375" defaultRowHeight="14.4" x14ac:dyDescent="0.3"/>
  <cols>
    <col min="1" max="16384" width="8.77734375" style="5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Test</vt:lpstr>
      <vt:lpstr>Dane</vt:lpstr>
      <vt:lpstr>Wykres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2020-03-05T10:03:08Z</dcterms:modified>
</cp:coreProperties>
</file>